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C\Users\vcol\Documents\Laptop werk\Beurs\Horsefood Men Talent\Horsefood Men Talent\Horsefood Men Talent 2017\Uitslagen\"/>
    </mc:Choice>
  </mc:AlternateContent>
  <bookViews>
    <workbookView xWindow="240" yWindow="210" windowWidth="20115" windowHeight="7305" activeTab="1"/>
  </bookViews>
  <sheets>
    <sheet name="Pony's " sheetId="1" r:id="rId1"/>
    <sheet name="Paarden" sheetId="2" r:id="rId2"/>
  </sheets>
  <definedNames>
    <definedName name="_xlnm.Print_Area" localSheetId="1">Paarden!$A$1:$R$40</definedName>
    <definedName name="_xlnm.Print_Area" localSheetId="0">'Pony''s '!$A$1:$R$35</definedName>
  </definedNames>
  <calcPr calcId="152511"/>
</workbook>
</file>

<file path=xl/calcChain.xml><?xml version="1.0" encoding="utf-8"?>
<calcChain xmlns="http://schemas.openxmlformats.org/spreadsheetml/2006/main">
  <c r="Q21" i="2" l="1"/>
  <c r="Q22" i="2"/>
  <c r="Q23" i="2"/>
  <c r="Q19" i="2"/>
  <c r="Q20" i="2"/>
  <c r="Q17" i="2"/>
  <c r="Q18" i="2"/>
  <c r="Q13" i="2"/>
  <c r="Q14" i="2"/>
  <c r="Q15" i="2"/>
  <c r="K23" i="2"/>
  <c r="K22" i="2"/>
  <c r="K21" i="2"/>
  <c r="K20" i="2"/>
  <c r="K19" i="2"/>
  <c r="K18" i="2"/>
  <c r="K17" i="2"/>
  <c r="K16" i="2"/>
  <c r="K13" i="2"/>
  <c r="K14" i="2"/>
  <c r="K15" i="2"/>
  <c r="O13" i="2" l="1"/>
  <c r="O14" i="2"/>
  <c r="O31" i="1" l="1"/>
  <c r="P31" i="1" s="1"/>
  <c r="Q31" i="1" s="1"/>
  <c r="K31" i="1"/>
  <c r="R31" i="1" l="1"/>
  <c r="O27" i="1"/>
  <c r="P27" i="1" s="1"/>
  <c r="Q27" i="1" s="1"/>
  <c r="O16" i="1"/>
  <c r="K27" i="1"/>
  <c r="R27" i="1" l="1"/>
  <c r="P16" i="1" l="1"/>
  <c r="Q16" i="1" s="1"/>
  <c r="O22" i="1"/>
  <c r="P22" i="1" s="1"/>
  <c r="Q22" i="1" s="1"/>
  <c r="O33" i="1"/>
  <c r="P33" i="1" s="1"/>
  <c r="Q33" i="1" s="1"/>
  <c r="O30" i="1"/>
  <c r="P30" i="1" s="1"/>
  <c r="Q30" i="1" s="1"/>
  <c r="O12" i="1"/>
  <c r="P12" i="1" s="1"/>
  <c r="Q12" i="1" s="1"/>
  <c r="O15" i="1"/>
  <c r="P15" i="1" s="1"/>
  <c r="Q15" i="1" s="1"/>
  <c r="O28" i="1"/>
  <c r="P28" i="1" s="1"/>
  <c r="Q28" i="1" s="1"/>
  <c r="O18" i="1"/>
  <c r="P18" i="1" s="1"/>
  <c r="Q18" i="1" s="1"/>
  <c r="O14" i="1"/>
  <c r="P14" i="1" s="1"/>
  <c r="Q14" i="1" s="1"/>
  <c r="K16" i="1"/>
  <c r="K22" i="1"/>
  <c r="K33" i="1"/>
  <c r="K30" i="1"/>
  <c r="K12" i="1"/>
  <c r="K15" i="1"/>
  <c r="K28" i="1"/>
  <c r="K18" i="1"/>
  <c r="K14" i="1"/>
  <c r="R18" i="1" l="1"/>
  <c r="R30" i="1"/>
  <c r="R15" i="1"/>
  <c r="R22" i="1"/>
  <c r="R14" i="1"/>
  <c r="R12" i="1"/>
  <c r="R33" i="1"/>
  <c r="R28" i="1"/>
  <c r="R16" i="1"/>
  <c r="P13" i="2"/>
  <c r="O16" i="2" l="1"/>
  <c r="P16" i="2" s="1"/>
  <c r="Q16" i="2" s="1"/>
  <c r="O22" i="2"/>
  <c r="P22" i="2" s="1"/>
  <c r="O21" i="2"/>
  <c r="P21" i="2" s="1"/>
  <c r="O15" i="2"/>
  <c r="P15" i="2" s="1"/>
  <c r="O12" i="2"/>
  <c r="P12" i="2" s="1"/>
  <c r="Q12" i="2" s="1"/>
  <c r="O17" i="2"/>
  <c r="P17" i="2" s="1"/>
  <c r="O18" i="2"/>
  <c r="P18" i="2" s="1"/>
  <c r="O19" i="2"/>
  <c r="P19" i="2" s="1"/>
  <c r="O20" i="2"/>
  <c r="P20" i="2" s="1"/>
  <c r="O23" i="2"/>
  <c r="P23" i="2" s="1"/>
  <c r="P14" i="2"/>
  <c r="K12" i="2"/>
  <c r="O17" i="1"/>
  <c r="P17" i="1" s="1"/>
  <c r="Q17" i="1" s="1"/>
  <c r="O25" i="1"/>
  <c r="P25" i="1" s="1"/>
  <c r="Q25" i="1" s="1"/>
  <c r="O20" i="1"/>
  <c r="P20" i="1" s="1"/>
  <c r="Q20" i="1" s="1"/>
  <c r="O34" i="1"/>
  <c r="P34" i="1" s="1"/>
  <c r="Q34" i="1" s="1"/>
  <c r="O23" i="1"/>
  <c r="P23" i="1" s="1"/>
  <c r="Q23" i="1" s="1"/>
  <c r="O24" i="1"/>
  <c r="P24" i="1" s="1"/>
  <c r="Q24" i="1" s="1"/>
  <c r="O19" i="1"/>
  <c r="P19" i="1" s="1"/>
  <c r="Q19" i="1" s="1"/>
  <c r="O32" i="1"/>
  <c r="P32" i="1" s="1"/>
  <c r="Q32" i="1" s="1"/>
  <c r="O13" i="1"/>
  <c r="P13" i="1" s="1"/>
  <c r="Q13" i="1" s="1"/>
  <c r="O21" i="1"/>
  <c r="P21" i="1" s="1"/>
  <c r="Q21" i="1" s="1"/>
  <c r="O26" i="1"/>
  <c r="P26" i="1" s="1"/>
  <c r="Q26" i="1" s="1"/>
  <c r="O29" i="1"/>
  <c r="P29" i="1" s="1"/>
  <c r="Q29" i="1" s="1"/>
  <c r="K17" i="1"/>
  <c r="K25" i="1"/>
  <c r="K20" i="1"/>
  <c r="K34" i="1"/>
  <c r="K23" i="1"/>
  <c r="K24" i="1"/>
  <c r="K19" i="1"/>
  <c r="K32" i="1"/>
  <c r="K13" i="1"/>
  <c r="K21" i="1"/>
  <c r="K26" i="1"/>
  <c r="K29" i="1"/>
  <c r="R23" i="2" l="1"/>
  <c r="R16" i="2"/>
  <c r="R24" i="1"/>
  <c r="R29" i="1"/>
  <c r="R32" i="1"/>
  <c r="R26" i="1"/>
  <c r="R15" i="2"/>
  <c r="R14" i="2"/>
  <c r="R12" i="2"/>
  <c r="R34" i="1"/>
  <c r="R19" i="2"/>
  <c r="R17" i="1"/>
  <c r="R18" i="2"/>
  <c r="R23" i="1"/>
  <c r="R25" i="1"/>
  <c r="R21" i="1"/>
  <c r="R13" i="1"/>
  <c r="R19" i="1"/>
  <c r="R20" i="1"/>
  <c r="R20" i="2"/>
  <c r="R17" i="2"/>
  <c r="R21" i="2"/>
  <c r="R22" i="2"/>
  <c r="R13" i="2"/>
</calcChain>
</file>

<file path=xl/sharedStrings.xml><?xml version="1.0" encoding="utf-8"?>
<sst xmlns="http://schemas.openxmlformats.org/spreadsheetml/2006/main" count="233" uniqueCount="136">
  <si>
    <t>Naam</t>
  </si>
  <si>
    <t>Ru-</t>
  </si>
  <si>
    <t>Plaats</t>
  </si>
  <si>
    <t xml:space="preserve">Tijd </t>
  </si>
  <si>
    <t>Tijd</t>
  </si>
  <si>
    <t>briek</t>
  </si>
  <si>
    <t>Vaardigheid</t>
  </si>
  <si>
    <t>Marathon 1</t>
  </si>
  <si>
    <t>Marathon 2</t>
  </si>
  <si>
    <t>Marathon 3</t>
  </si>
  <si>
    <t>M. 1</t>
  </si>
  <si>
    <t>M. 2</t>
  </si>
  <si>
    <t>M. 3</t>
  </si>
  <si>
    <t>Demi Timmers</t>
  </si>
  <si>
    <t>POE</t>
  </si>
  <si>
    <t>Geldrop</t>
  </si>
  <si>
    <t>PAE</t>
  </si>
  <si>
    <t>POD</t>
  </si>
  <si>
    <t>PAD</t>
  </si>
  <si>
    <t>POM</t>
  </si>
  <si>
    <t>totaal</t>
  </si>
  <si>
    <t xml:space="preserve"> Strafpunten</t>
  </si>
  <si>
    <t>Strafpunten</t>
  </si>
  <si>
    <t>Marathon</t>
  </si>
  <si>
    <t>Stijlpunten</t>
  </si>
  <si>
    <t>TOTAAL</t>
  </si>
  <si>
    <t xml:space="preserve">TOTAAL </t>
  </si>
  <si>
    <t>Uitslag</t>
  </si>
  <si>
    <t>Naam Paard(en)</t>
  </si>
  <si>
    <t>Naam pony('s)</t>
  </si>
  <si>
    <t xml:space="preserve">Totale </t>
  </si>
  <si>
    <t>tijd</t>
  </si>
  <si>
    <t>Vally</t>
  </si>
  <si>
    <t>Geertje Giesberts</t>
  </si>
  <si>
    <t>Overpelt</t>
  </si>
  <si>
    <t>Veghel</t>
  </si>
  <si>
    <t>Marc Giesberts</t>
  </si>
  <si>
    <t>Daphne Imanse</t>
  </si>
  <si>
    <t>Hoofddorp</t>
  </si>
  <si>
    <t xml:space="preserve">Imanse Trailers Olivier &amp; I. T. Rieko </t>
  </si>
  <si>
    <t>Nick Weytjens</t>
  </si>
  <si>
    <t>Zutendaal ( B. )</t>
  </si>
  <si>
    <t>Jarno &amp; Juul &amp; Niels &amp; Zidan</t>
  </si>
  <si>
    <t>Hans van Sambeeck</t>
  </si>
  <si>
    <t>Vessem</t>
  </si>
  <si>
    <t xml:space="preserve">Indiana Jones </t>
  </si>
  <si>
    <t>Tilburg</t>
  </si>
  <si>
    <t>Frederik Jans</t>
  </si>
  <si>
    <t>Lummen ( B. )</t>
  </si>
  <si>
    <t xml:space="preserve">PAE </t>
  </si>
  <si>
    <t>Lichtaart ( B. )</t>
  </si>
  <si>
    <t>Ynze B.V.</t>
  </si>
  <si>
    <t>Merkelbeek</t>
  </si>
  <si>
    <t>Miranda Hendriks</t>
  </si>
  <si>
    <t>Dieteren</t>
  </si>
  <si>
    <t>Inaco</t>
  </si>
  <si>
    <t>Jacob Bakker</t>
  </si>
  <si>
    <t>Dilony</t>
  </si>
  <si>
    <t>Kaatsheuvel</t>
  </si>
  <si>
    <t>Sylvia Haerkens</t>
  </si>
  <si>
    <t>Jordy van der Wijst</t>
  </si>
  <si>
    <t>Angeline Zuidema</t>
  </si>
  <si>
    <t>Jur Baijens</t>
  </si>
  <si>
    <t>Wendy Boeckhout</t>
  </si>
  <si>
    <t>Koen Peijs</t>
  </si>
  <si>
    <t>Rian van Arkel</t>
  </si>
  <si>
    <t>Anne de Groof</t>
  </si>
  <si>
    <t>Chantal van der Wijst</t>
  </si>
  <si>
    <t>Vivien Kribbe</t>
  </si>
  <si>
    <t>Paul Kalisvaart</t>
  </si>
  <si>
    <t>Maaike Hannewijk</t>
  </si>
  <si>
    <t>Sylvana Klerkx</t>
  </si>
  <si>
    <t>Nancy Leijndeckers</t>
  </si>
  <si>
    <t>Weert</t>
  </si>
  <si>
    <t>Nuenen</t>
  </si>
  <si>
    <t>Duizel</t>
  </si>
  <si>
    <t>N.enSintjoostland</t>
  </si>
  <si>
    <t>Balen ( B. )</t>
  </si>
  <si>
    <t>Heesselt</t>
  </si>
  <si>
    <t>Tessenderlo ( B. )</t>
  </si>
  <si>
    <t>De Lier</t>
  </si>
  <si>
    <t>Oezande</t>
  </si>
  <si>
    <t>St. Odiliënberg</t>
  </si>
  <si>
    <t>Ice Road Bokko</t>
  </si>
  <si>
    <t>Nabor van de Blinken</t>
  </si>
  <si>
    <t>Warre</t>
  </si>
  <si>
    <t>Orlando</t>
  </si>
  <si>
    <t>Showtime Pepper</t>
  </si>
  <si>
    <t>Ahorn</t>
  </si>
  <si>
    <t>Bink</t>
  </si>
  <si>
    <t>Imke</t>
  </si>
  <si>
    <r>
      <rPr>
        <sz val="9"/>
        <rFont val="Cambria"/>
        <family val="1"/>
        <scheme val="major"/>
      </rPr>
      <t>Wheemshoeve</t>
    </r>
    <r>
      <rPr>
        <sz val="10.5"/>
        <rFont val="Cambria"/>
        <family val="1"/>
        <scheme val="major"/>
      </rPr>
      <t>Glamour&amp;W.Personality</t>
    </r>
  </si>
  <si>
    <t>Mich ( Neerveld's Casmier</t>
  </si>
  <si>
    <t>Jessica &amp; Sando</t>
  </si>
  <si>
    <t>Amigo &amp; Jarno</t>
  </si>
  <si>
    <t>Hoppenhof's Isaak</t>
  </si>
  <si>
    <t>Mr. Anton Chalet Parket</t>
  </si>
  <si>
    <t>Robin</t>
  </si>
  <si>
    <t>Jimmy</t>
  </si>
  <si>
    <t>Boy</t>
  </si>
  <si>
    <t>Guus</t>
  </si>
  <si>
    <t>Jolanda van Kampen</t>
  </si>
  <si>
    <t>Theo van Galen</t>
  </si>
  <si>
    <t>Shiva Bruinsma</t>
  </si>
  <si>
    <t>Wendy Kooi</t>
  </si>
  <si>
    <t>Harry Voncken</t>
  </si>
  <si>
    <t>Jack van de Water</t>
  </si>
  <si>
    <t>Marc van Vlasselaer</t>
  </si>
  <si>
    <t>Joëlle Berghuis</t>
  </si>
  <si>
    <t>Kelly Speelman</t>
  </si>
  <si>
    <t>Hitzum</t>
  </si>
  <si>
    <t>Krimpen a/d Lek</t>
  </si>
  <si>
    <t>Herwijnen</t>
  </si>
  <si>
    <t>Oldebroek</t>
  </si>
  <si>
    <t>Spijkenisse</t>
  </si>
  <si>
    <t>Topspeed Cross</t>
  </si>
  <si>
    <t>Fendt</t>
  </si>
  <si>
    <t>Jurre</t>
  </si>
  <si>
    <t>Nico &amp; Riemke</t>
  </si>
  <si>
    <t>Romi's Avinci</t>
  </si>
  <si>
    <t>Dorine</t>
  </si>
  <si>
    <t>Wivaldi</t>
  </si>
  <si>
    <t>Durk</t>
  </si>
  <si>
    <t>Hereco</t>
  </si>
  <si>
    <t>Joyce de Hoogh</t>
  </si>
  <si>
    <t>Dongen</t>
  </si>
  <si>
    <t xml:space="preserve">Leopold Lion </t>
  </si>
  <si>
    <t>Rik Robberts</t>
  </si>
  <si>
    <t>Lunteren</t>
  </si>
  <si>
    <t>Onbekend</t>
  </si>
  <si>
    <t>Rhine Holzkens</t>
  </si>
  <si>
    <t>Maaseik</t>
  </si>
  <si>
    <t>Spike</t>
  </si>
  <si>
    <t xml:space="preserve"> -</t>
  </si>
  <si>
    <t xml:space="preserve">                                    Uitslagen:  Horsefood Men Talent 2017. PONY'S</t>
  </si>
  <si>
    <t xml:space="preserve">                                         Uitslagen:  Horsefood Men Talent 2017. Paarden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</si>
</sst>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1"/>
      <name val="Arial"/>
      <family val="2"/>
    </font>
    <font>
      <b/>
      <sz val="12"/>
      <name val="Cambria"/>
      <family val="1"/>
      <scheme val="major"/>
    </font>
    <font>
      <b/>
      <sz val="11"/>
      <name val="Arial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Arial"/>
      <family val="2"/>
    </font>
    <font>
      <sz val="9"/>
      <name val="Cambria"/>
      <family val="1"/>
      <scheme val="major"/>
    </font>
    <font>
      <sz val="10.5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Dot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1" applyFont="1" applyBorder="1"/>
    <xf numFmtId="0" fontId="7" fillId="0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Border="1"/>
    <xf numFmtId="0" fontId="4" fillId="0" borderId="0" xfId="0" applyFont="1" applyFill="1"/>
    <xf numFmtId="0" fontId="4" fillId="0" borderId="5" xfId="0" applyNumberFormat="1" applyFont="1" applyBorder="1"/>
    <xf numFmtId="2" fontId="4" fillId="0" borderId="5" xfId="0" applyNumberFormat="1" applyFont="1" applyBorder="1"/>
    <xf numFmtId="0" fontId="4" fillId="3" borderId="5" xfId="0" applyFont="1" applyFill="1" applyBorder="1"/>
    <xf numFmtId="0" fontId="5" fillId="0" borderId="6" xfId="0" applyFont="1" applyBorder="1"/>
    <xf numFmtId="0" fontId="5" fillId="0" borderId="6" xfId="0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8" xfId="0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1" xfId="0" applyNumberFormat="1" applyFont="1" applyBorder="1"/>
    <xf numFmtId="2" fontId="7" fillId="0" borderId="1" xfId="0" applyNumberFormat="1" applyFont="1" applyBorder="1"/>
    <xf numFmtId="0" fontId="5" fillId="0" borderId="11" xfId="0" applyNumberFormat="1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4" borderId="0" xfId="0" applyFont="1" applyFill="1" applyBorder="1"/>
    <xf numFmtId="2" fontId="5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0" fontId="7" fillId="4" borderId="1" xfId="0" applyNumberFormat="1" applyFont="1" applyFill="1" applyBorder="1"/>
    <xf numFmtId="2" fontId="5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4" fillId="4" borderId="0" xfId="0" applyFont="1" applyFill="1" applyBorder="1"/>
    <xf numFmtId="2" fontId="6" fillId="4" borderId="10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4" fillId="4" borderId="5" xfId="0" applyNumberFormat="1" applyFont="1" applyFill="1" applyBorder="1"/>
    <xf numFmtId="2" fontId="6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0" fontId="8" fillId="0" borderId="5" xfId="1" applyFont="1" applyBorder="1"/>
    <xf numFmtId="0" fontId="7" fillId="0" borderId="5" xfId="0" applyFont="1" applyFill="1" applyBorder="1"/>
    <xf numFmtId="0" fontId="7" fillId="0" borderId="17" xfId="0" applyFont="1" applyBorder="1"/>
    <xf numFmtId="0" fontId="7" fillId="2" borderId="1" xfId="0" applyFont="1" applyFill="1" applyBorder="1"/>
    <xf numFmtId="0" fontId="10" fillId="0" borderId="1" xfId="0" applyFont="1" applyBorder="1"/>
    <xf numFmtId="0" fontId="8" fillId="0" borderId="1" xfId="0" applyFont="1" applyBorder="1"/>
    <xf numFmtId="0" fontId="11" fillId="0" borderId="0" xfId="0" applyFont="1"/>
    <xf numFmtId="0" fontId="7" fillId="0" borderId="1" xfId="1" applyFont="1" applyBorder="1"/>
    <xf numFmtId="2" fontId="4" fillId="0" borderId="0" xfId="0" applyNumberFormat="1" applyFont="1" applyFill="1"/>
    <xf numFmtId="2" fontId="5" fillId="3" borderId="7" xfId="0" applyNumberFormat="1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2" fontId="7" fillId="3" borderId="1" xfId="0" applyNumberFormat="1" applyFont="1" applyFill="1" applyBorder="1"/>
    <xf numFmtId="2" fontId="4" fillId="0" borderId="0" xfId="0" applyNumberFormat="1" applyFont="1" applyFill="1" applyBorder="1"/>
    <xf numFmtId="0" fontId="7" fillId="2" borderId="5" xfId="0" applyFont="1" applyFill="1" applyBorder="1"/>
    <xf numFmtId="0" fontId="9" fillId="0" borderId="1" xfId="1" applyFont="1" applyBorder="1"/>
    <xf numFmtId="0" fontId="4" fillId="0" borderId="1" xfId="0" applyFont="1" applyBorder="1"/>
    <xf numFmtId="0" fontId="7" fillId="0" borderId="5" xfId="0" applyFont="1" applyBorder="1"/>
    <xf numFmtId="0" fontId="5" fillId="2" borderId="1" xfId="0" applyFont="1" applyFill="1" applyBorder="1" applyAlignment="1">
      <alignment horizontal="right"/>
    </xf>
    <xf numFmtId="0" fontId="14" fillId="0" borderId="1" xfId="1" applyFont="1" applyBorder="1"/>
    <xf numFmtId="0" fontId="5" fillId="0" borderId="1" xfId="0" applyFont="1" applyBorder="1"/>
    <xf numFmtId="0" fontId="5" fillId="0" borderId="19" xfId="0" applyFont="1" applyBorder="1"/>
    <xf numFmtId="0" fontId="5" fillId="0" borderId="1" xfId="0" applyFont="1" applyBorder="1" applyAlignment="1">
      <alignment horizontal="right"/>
    </xf>
    <xf numFmtId="0" fontId="14" fillId="0" borderId="18" xfId="1" applyFont="1" applyBorder="1"/>
    <xf numFmtId="0" fontId="5" fillId="0" borderId="18" xfId="0" applyFont="1" applyBorder="1"/>
    <xf numFmtId="0" fontId="15" fillId="0" borderId="4" xfId="0" applyFont="1" applyBorder="1"/>
    <xf numFmtId="0" fontId="14" fillId="0" borderId="5" xfId="1" applyFont="1" applyBorder="1"/>
    <xf numFmtId="0" fontId="5" fillId="0" borderId="5" xfId="0" applyFont="1" applyBorder="1"/>
    <xf numFmtId="0" fontId="5" fillId="0" borderId="17" xfId="0" applyFont="1" applyBorder="1"/>
    <xf numFmtId="0" fontId="5" fillId="0" borderId="1" xfId="0" applyFont="1" applyFill="1" applyBorder="1"/>
    <xf numFmtId="0" fontId="5" fillId="2" borderId="1" xfId="0" applyFont="1" applyFill="1" applyBorder="1"/>
    <xf numFmtId="0" fontId="15" fillId="0" borderId="1" xfId="0" applyFont="1" applyFill="1" applyBorder="1"/>
    <xf numFmtId="0" fontId="7" fillId="0" borderId="5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14" fillId="0" borderId="20" xfId="1" applyFont="1" applyBorder="1"/>
    <xf numFmtId="0" fontId="5" fillId="0" borderId="20" xfId="0" applyFont="1" applyBorder="1"/>
    <xf numFmtId="0" fontId="7" fillId="2" borderId="5" xfId="0" applyFont="1" applyFill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23" xfId="0" applyFont="1" applyBorder="1"/>
    <xf numFmtId="0" fontId="5" fillId="0" borderId="25" xfId="0" applyFont="1" applyBorder="1" applyAlignment="1">
      <alignment horizontal="left"/>
    </xf>
    <xf numFmtId="0" fontId="5" fillId="0" borderId="25" xfId="0" applyFont="1" applyBorder="1"/>
    <xf numFmtId="0" fontId="5" fillId="0" borderId="2" xfId="0" applyFont="1" applyBorder="1" applyAlignment="1">
      <alignment horizontal="left"/>
    </xf>
    <xf numFmtId="164" fontId="7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20" xfId="0" applyNumberFormat="1" applyFont="1" applyFill="1" applyBorder="1" applyAlignment="1" applyProtection="1">
      <alignment horizontal="center"/>
      <protection hidden="1"/>
    </xf>
    <xf numFmtId="164" fontId="7" fillId="4" borderId="5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4" borderId="1" xfId="0" applyNumberFormat="1" applyFont="1" applyFill="1" applyBorder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/>
      <protection hidden="1"/>
    </xf>
    <xf numFmtId="164" fontId="5" fillId="0" borderId="20" xfId="0" applyNumberFormat="1" applyFont="1" applyBorder="1" applyAlignment="1" applyProtection="1">
      <alignment horizontal="center"/>
      <protection hidden="1"/>
    </xf>
    <xf numFmtId="2" fontId="5" fillId="0" borderId="20" xfId="0" applyNumberFormat="1" applyFont="1" applyBorder="1" applyAlignment="1" applyProtection="1">
      <alignment horizontal="center"/>
      <protection hidden="1"/>
    </xf>
    <xf numFmtId="2" fontId="5" fillId="4" borderId="20" xfId="0" applyNumberFormat="1" applyFont="1" applyFill="1" applyBorder="1" applyAlignment="1" applyProtection="1">
      <alignment horizontal="center"/>
      <protection hidden="1"/>
    </xf>
    <xf numFmtId="2" fontId="5" fillId="3" borderId="20" xfId="0" applyNumberFormat="1" applyFont="1" applyFill="1" applyBorder="1" applyAlignment="1" applyProtection="1">
      <alignment horizontal="center"/>
      <protection hidden="1"/>
    </xf>
    <xf numFmtId="164" fontId="7" fillId="0" borderId="5" xfId="0" applyNumberFormat="1" applyFont="1" applyBorder="1" applyAlignment="1" applyProtection="1">
      <alignment horizontal="center"/>
      <protection hidden="1"/>
    </xf>
    <xf numFmtId="2" fontId="7" fillId="0" borderId="5" xfId="0" applyNumberFormat="1" applyFont="1" applyBorder="1" applyAlignment="1" applyProtection="1">
      <alignment horizontal="center"/>
      <protection hidden="1"/>
    </xf>
    <xf numFmtId="2" fontId="7" fillId="4" borderId="5" xfId="0" applyNumberFormat="1" applyFont="1" applyFill="1" applyBorder="1" applyAlignment="1" applyProtection="1">
      <alignment horizontal="center"/>
      <protection hidden="1"/>
    </xf>
    <xf numFmtId="2" fontId="7" fillId="3" borderId="5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2" fontId="7" fillId="4" borderId="1" xfId="0" applyNumberFormat="1" applyFont="1" applyFill="1" applyBorder="1" applyAlignment="1" applyProtection="1">
      <alignment horizontal="center"/>
      <protection hidden="1"/>
    </xf>
    <xf numFmtId="2" fontId="7" fillId="3" borderId="1" xfId="0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alignment horizontal="center"/>
      <protection hidden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5" fillId="4" borderId="4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164" fontId="5" fillId="0" borderId="24" xfId="0" applyNumberFormat="1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164" fontId="7" fillId="0" borderId="22" xfId="0" applyNumberFormat="1" applyFont="1" applyBorder="1" applyAlignment="1" applyProtection="1">
      <alignment horizontal="center"/>
      <protection hidden="1"/>
    </xf>
    <xf numFmtId="164" fontId="7" fillId="4" borderId="22" xfId="0" applyNumberFormat="1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1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Border="1" applyAlignment="1"/>
    <xf numFmtId="0" fontId="3" fillId="0" borderId="3" xfId="0" applyFont="1" applyBorder="1" applyAlignment="1">
      <alignment horizontal="left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817880</xdr:colOff>
      <xdr:row>7</xdr:row>
      <xdr:rowOff>178395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1338580" cy="1372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817880</xdr:colOff>
      <xdr:row>8</xdr:row>
      <xdr:rowOff>16470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4200"/>
          <a:ext cx="1338580" cy="135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34"/>
  <sheetViews>
    <sheetView topLeftCell="A7" zoomScale="75" zoomScaleNormal="75" zoomScaleSheetLayoutView="75" workbookViewId="0">
      <selection activeCell="D5" sqref="D5"/>
    </sheetView>
  </sheetViews>
  <sheetFormatPr defaultRowHeight="14.25" x14ac:dyDescent="0.2"/>
  <cols>
    <col min="1" max="1" width="7.85546875" style="13" bestFit="1" customWidth="1"/>
    <col min="2" max="2" width="22" style="1" customWidth="1"/>
    <col min="3" max="3" width="6.7109375" style="1" customWidth="1"/>
    <col min="4" max="4" width="17.5703125" style="1" bestFit="1" customWidth="1"/>
    <col min="5" max="5" width="37.42578125" style="1" bestFit="1" customWidth="1"/>
    <col min="6" max="6" width="14.42578125" style="1" bestFit="1" customWidth="1"/>
    <col min="7" max="7" width="14.42578125" style="1" customWidth="1"/>
    <col min="8" max="10" width="13.85546875" style="1" bestFit="1" customWidth="1"/>
    <col min="11" max="11" width="12.28515625" style="17" customWidth="1"/>
    <col min="12" max="14" width="9.140625" style="15"/>
    <col min="15" max="15" width="12.140625" style="15" bestFit="1" customWidth="1"/>
    <col min="16" max="16" width="13.140625" style="14" bestFit="1" customWidth="1"/>
    <col min="17" max="17" width="12.140625" style="14" customWidth="1"/>
    <col min="18" max="18" width="11" style="17" customWidth="1"/>
    <col min="19" max="16384" width="9.140625" style="1"/>
  </cols>
  <sheetData>
    <row r="7" spans="1:18" x14ac:dyDescent="0.2">
      <c r="A7" s="135" t="s">
        <v>134</v>
      </c>
      <c r="B7" s="136"/>
      <c r="C7" s="136"/>
      <c r="D7" s="136"/>
      <c r="E7" s="136"/>
      <c r="F7" s="137"/>
      <c r="G7" s="137"/>
    </row>
    <row r="8" spans="1:18" ht="15.75" customHeight="1" thickBot="1" x14ac:dyDescent="0.25">
      <c r="A8" s="138"/>
      <c r="B8" s="139"/>
      <c r="C8" s="139"/>
      <c r="D8" s="139"/>
      <c r="E8" s="139"/>
      <c r="F8" s="140"/>
      <c r="G8" s="140"/>
    </row>
    <row r="9" spans="1:18" s="2" customFormat="1" ht="15.75" customHeight="1" x14ac:dyDescent="0.25">
      <c r="A9" s="56" t="s">
        <v>2</v>
      </c>
      <c r="B9" s="58" t="s">
        <v>0</v>
      </c>
      <c r="C9" s="58" t="s">
        <v>1</v>
      </c>
      <c r="D9" s="58" t="s">
        <v>2</v>
      </c>
      <c r="E9" s="21" t="s">
        <v>29</v>
      </c>
      <c r="F9" s="33" t="s">
        <v>24</v>
      </c>
      <c r="G9" s="22" t="s">
        <v>21</v>
      </c>
      <c r="H9" s="31" t="s">
        <v>24</v>
      </c>
      <c r="I9" s="22" t="s">
        <v>24</v>
      </c>
      <c r="J9" s="31" t="s">
        <v>24</v>
      </c>
      <c r="K9" s="42" t="s">
        <v>25</v>
      </c>
      <c r="L9" s="29" t="s">
        <v>3</v>
      </c>
      <c r="M9" s="23" t="s">
        <v>4</v>
      </c>
      <c r="N9" s="29" t="s">
        <v>3</v>
      </c>
      <c r="O9" s="29" t="s">
        <v>4</v>
      </c>
      <c r="P9" s="54" t="s">
        <v>22</v>
      </c>
      <c r="Q9" s="51" t="s">
        <v>26</v>
      </c>
      <c r="R9" s="24" t="s">
        <v>26</v>
      </c>
    </row>
    <row r="10" spans="1:18" ht="16.5" thickBot="1" x14ac:dyDescent="0.3">
      <c r="A10" s="57"/>
      <c r="B10" s="59"/>
      <c r="C10" s="59" t="s">
        <v>5</v>
      </c>
      <c r="D10" s="59"/>
      <c r="E10" s="25"/>
      <c r="F10" s="34" t="s">
        <v>6</v>
      </c>
      <c r="G10" s="26" t="s">
        <v>6</v>
      </c>
      <c r="H10" s="32" t="s">
        <v>7</v>
      </c>
      <c r="I10" s="26" t="s">
        <v>8</v>
      </c>
      <c r="J10" s="32" t="s">
        <v>9</v>
      </c>
      <c r="K10" s="43" t="s">
        <v>24</v>
      </c>
      <c r="L10" s="30" t="s">
        <v>10</v>
      </c>
      <c r="M10" s="27" t="s">
        <v>11</v>
      </c>
      <c r="N10" s="30" t="s">
        <v>12</v>
      </c>
      <c r="O10" s="30" t="s">
        <v>20</v>
      </c>
      <c r="P10" s="55" t="s">
        <v>23</v>
      </c>
      <c r="Q10" s="52" t="s">
        <v>22</v>
      </c>
      <c r="R10" s="28" t="s">
        <v>27</v>
      </c>
    </row>
    <row r="11" spans="1:18" ht="15.75" hidden="1" x14ac:dyDescent="0.25">
      <c r="A11" s="4"/>
      <c r="B11" s="5"/>
      <c r="C11" s="5"/>
      <c r="D11" s="5"/>
      <c r="E11" s="5"/>
      <c r="F11" s="6"/>
      <c r="G11" s="6"/>
      <c r="H11" s="6"/>
      <c r="I11" s="6"/>
      <c r="J11" s="6"/>
      <c r="K11" s="50"/>
      <c r="L11" s="18"/>
      <c r="M11" s="18"/>
      <c r="N11" s="18"/>
      <c r="O11" s="18"/>
      <c r="P11" s="19"/>
      <c r="Q11" s="53"/>
      <c r="R11" s="20"/>
    </row>
    <row r="12" spans="1:18" ht="15.75" x14ac:dyDescent="0.25">
      <c r="A12" s="81">
        <v>1</v>
      </c>
      <c r="B12" s="85" t="s">
        <v>70</v>
      </c>
      <c r="C12" s="86" t="s">
        <v>14</v>
      </c>
      <c r="D12" s="86" t="s">
        <v>81</v>
      </c>
      <c r="E12" s="87" t="s">
        <v>97</v>
      </c>
      <c r="F12" s="105">
        <v>31.5</v>
      </c>
      <c r="G12" s="105">
        <v>0</v>
      </c>
      <c r="H12" s="105">
        <v>32</v>
      </c>
      <c r="I12" s="105">
        <v>33</v>
      </c>
      <c r="J12" s="105">
        <v>36</v>
      </c>
      <c r="K12" s="102">
        <f t="shared" ref="K12:K34" si="0">(F12+H12+I12+J12)</f>
        <v>132.5</v>
      </c>
      <c r="L12" s="106">
        <v>44.68</v>
      </c>
      <c r="M12" s="106">
        <v>41</v>
      </c>
      <c r="N12" s="106">
        <v>40.42</v>
      </c>
      <c r="O12" s="106">
        <f t="shared" ref="O12:O34" si="1">N12+M12+L12</f>
        <v>126.1</v>
      </c>
      <c r="P12" s="106">
        <f t="shared" ref="P12:P34" si="2">O12*0.2</f>
        <v>25.22</v>
      </c>
      <c r="Q12" s="107">
        <f t="shared" ref="Q12:Q34" si="3">G12+P12</f>
        <v>25.22</v>
      </c>
      <c r="R12" s="108">
        <f t="shared" ref="R12:R34" si="4">K12-Q12</f>
        <v>107.28</v>
      </c>
    </row>
    <row r="13" spans="1:18" ht="15.75" x14ac:dyDescent="0.25">
      <c r="A13" s="81">
        <v>2</v>
      </c>
      <c r="B13" s="78" t="s">
        <v>47</v>
      </c>
      <c r="C13" s="88" t="s">
        <v>14</v>
      </c>
      <c r="D13" s="79" t="s">
        <v>48</v>
      </c>
      <c r="E13" s="79" t="s">
        <v>85</v>
      </c>
      <c r="F13" s="105">
        <v>33</v>
      </c>
      <c r="G13" s="105">
        <v>0</v>
      </c>
      <c r="H13" s="105">
        <v>32.5</v>
      </c>
      <c r="I13" s="105">
        <v>33.5</v>
      </c>
      <c r="J13" s="105">
        <v>35</v>
      </c>
      <c r="K13" s="102">
        <f t="shared" si="0"/>
        <v>134</v>
      </c>
      <c r="L13" s="106">
        <v>51.2</v>
      </c>
      <c r="M13" s="106">
        <v>41</v>
      </c>
      <c r="N13" s="106">
        <v>43.01</v>
      </c>
      <c r="O13" s="106">
        <f t="shared" si="1"/>
        <v>135.20999999999998</v>
      </c>
      <c r="P13" s="106">
        <f t="shared" si="2"/>
        <v>27.041999999999998</v>
      </c>
      <c r="Q13" s="107">
        <f t="shared" si="3"/>
        <v>27.041999999999998</v>
      </c>
      <c r="R13" s="108">
        <f t="shared" si="4"/>
        <v>106.958</v>
      </c>
    </row>
    <row r="14" spans="1:18" ht="15.75" x14ac:dyDescent="0.25">
      <c r="A14" s="81">
        <v>3</v>
      </c>
      <c r="B14" s="89" t="s">
        <v>67</v>
      </c>
      <c r="C14" s="88" t="s">
        <v>17</v>
      </c>
      <c r="D14" s="88" t="s">
        <v>74</v>
      </c>
      <c r="E14" s="79" t="s">
        <v>94</v>
      </c>
      <c r="F14" s="105">
        <v>32</v>
      </c>
      <c r="G14" s="105">
        <v>0</v>
      </c>
      <c r="H14" s="105">
        <v>30</v>
      </c>
      <c r="I14" s="105">
        <v>34.5</v>
      </c>
      <c r="J14" s="105">
        <v>36</v>
      </c>
      <c r="K14" s="102">
        <f t="shared" si="0"/>
        <v>132.5</v>
      </c>
      <c r="L14" s="106">
        <v>56.15</v>
      </c>
      <c r="M14" s="106">
        <v>45</v>
      </c>
      <c r="N14" s="106">
        <v>42.2</v>
      </c>
      <c r="O14" s="106">
        <f t="shared" si="1"/>
        <v>143.35</v>
      </c>
      <c r="P14" s="106">
        <f t="shared" si="2"/>
        <v>28.67</v>
      </c>
      <c r="Q14" s="107">
        <f t="shared" si="3"/>
        <v>28.67</v>
      </c>
      <c r="R14" s="108">
        <f t="shared" si="4"/>
        <v>103.83</v>
      </c>
    </row>
    <row r="15" spans="1:18" ht="15.75" x14ac:dyDescent="0.25">
      <c r="A15" s="81">
        <v>4</v>
      </c>
      <c r="B15" s="89" t="s">
        <v>37</v>
      </c>
      <c r="C15" s="88" t="s">
        <v>17</v>
      </c>
      <c r="D15" s="88" t="s">
        <v>38</v>
      </c>
      <c r="E15" s="90" t="s">
        <v>39</v>
      </c>
      <c r="F15" s="105">
        <v>28</v>
      </c>
      <c r="G15" s="105">
        <v>3</v>
      </c>
      <c r="H15" s="105">
        <v>34</v>
      </c>
      <c r="I15" s="105">
        <v>33</v>
      </c>
      <c r="J15" s="105">
        <v>35</v>
      </c>
      <c r="K15" s="102">
        <f t="shared" si="0"/>
        <v>130</v>
      </c>
      <c r="L15" s="106">
        <v>46.36</v>
      </c>
      <c r="M15" s="106">
        <v>43</v>
      </c>
      <c r="N15" s="106">
        <v>41.01</v>
      </c>
      <c r="O15" s="106">
        <f t="shared" si="1"/>
        <v>130.37</v>
      </c>
      <c r="P15" s="106">
        <f t="shared" si="2"/>
        <v>26.074000000000002</v>
      </c>
      <c r="Q15" s="107">
        <f t="shared" si="3"/>
        <v>29.074000000000002</v>
      </c>
      <c r="R15" s="108">
        <f t="shared" si="4"/>
        <v>100.926</v>
      </c>
    </row>
    <row r="16" spans="1:18" ht="15.75" x14ac:dyDescent="0.25">
      <c r="A16" s="81">
        <v>5</v>
      </c>
      <c r="B16" s="78" t="s">
        <v>63</v>
      </c>
      <c r="C16" s="79" t="s">
        <v>14</v>
      </c>
      <c r="D16" s="79" t="s">
        <v>76</v>
      </c>
      <c r="E16" s="79" t="s">
        <v>100</v>
      </c>
      <c r="F16" s="105">
        <v>35</v>
      </c>
      <c r="G16" s="105">
        <v>0</v>
      </c>
      <c r="H16" s="105">
        <v>34.5</v>
      </c>
      <c r="I16" s="105">
        <v>26.5</v>
      </c>
      <c r="J16" s="105">
        <v>35</v>
      </c>
      <c r="K16" s="102">
        <f t="shared" si="0"/>
        <v>131</v>
      </c>
      <c r="L16" s="106">
        <v>52.81</v>
      </c>
      <c r="M16" s="106">
        <v>53</v>
      </c>
      <c r="N16" s="106">
        <v>44.7</v>
      </c>
      <c r="O16" s="106">
        <f t="shared" si="1"/>
        <v>150.51</v>
      </c>
      <c r="P16" s="106">
        <f t="shared" si="2"/>
        <v>30.102</v>
      </c>
      <c r="Q16" s="107">
        <f t="shared" si="3"/>
        <v>30.102</v>
      </c>
      <c r="R16" s="108">
        <f t="shared" si="4"/>
        <v>100.898</v>
      </c>
    </row>
    <row r="17" spans="1:18" ht="16.5" thickBot="1" x14ac:dyDescent="0.3">
      <c r="A17" s="92">
        <v>6</v>
      </c>
      <c r="B17" s="93" t="s">
        <v>60</v>
      </c>
      <c r="C17" s="94" t="s">
        <v>14</v>
      </c>
      <c r="D17" s="94" t="s">
        <v>74</v>
      </c>
      <c r="E17" s="94" t="s">
        <v>86</v>
      </c>
      <c r="F17" s="109">
        <v>32</v>
      </c>
      <c r="G17" s="109">
        <v>0</v>
      </c>
      <c r="H17" s="109">
        <v>31.5</v>
      </c>
      <c r="I17" s="109">
        <v>30</v>
      </c>
      <c r="J17" s="109">
        <v>35.5</v>
      </c>
      <c r="K17" s="103">
        <f t="shared" si="0"/>
        <v>129</v>
      </c>
      <c r="L17" s="110">
        <v>48.77</v>
      </c>
      <c r="M17" s="110">
        <v>49</v>
      </c>
      <c r="N17" s="110">
        <v>44.06</v>
      </c>
      <c r="O17" s="110">
        <f t="shared" si="1"/>
        <v>141.83000000000001</v>
      </c>
      <c r="P17" s="110">
        <f t="shared" si="2"/>
        <v>28.366000000000003</v>
      </c>
      <c r="Q17" s="111">
        <f t="shared" si="3"/>
        <v>28.366000000000003</v>
      </c>
      <c r="R17" s="112">
        <f t="shared" si="4"/>
        <v>100.634</v>
      </c>
    </row>
    <row r="18" spans="1:18" ht="16.5" thickTop="1" x14ac:dyDescent="0.25">
      <c r="A18" s="91">
        <v>7</v>
      </c>
      <c r="B18" s="60" t="s">
        <v>68</v>
      </c>
      <c r="C18" s="76" t="s">
        <v>14</v>
      </c>
      <c r="D18" s="76" t="s">
        <v>80</v>
      </c>
      <c r="E18" s="76" t="s">
        <v>95</v>
      </c>
      <c r="F18" s="113">
        <v>33</v>
      </c>
      <c r="G18" s="113">
        <v>0</v>
      </c>
      <c r="H18" s="113">
        <v>31</v>
      </c>
      <c r="I18" s="113">
        <v>30</v>
      </c>
      <c r="J18" s="113">
        <v>31</v>
      </c>
      <c r="K18" s="104">
        <f t="shared" si="0"/>
        <v>125</v>
      </c>
      <c r="L18" s="114">
        <v>56.34</v>
      </c>
      <c r="M18" s="114">
        <v>46</v>
      </c>
      <c r="N18" s="114">
        <v>48.09</v>
      </c>
      <c r="O18" s="114">
        <f t="shared" si="1"/>
        <v>150.43</v>
      </c>
      <c r="P18" s="114">
        <f t="shared" si="2"/>
        <v>30.086000000000002</v>
      </c>
      <c r="Q18" s="115">
        <f t="shared" si="3"/>
        <v>30.086000000000002</v>
      </c>
      <c r="R18" s="116">
        <f t="shared" si="4"/>
        <v>94.914000000000001</v>
      </c>
    </row>
    <row r="19" spans="1:18" ht="15.75" x14ac:dyDescent="0.25">
      <c r="A19" s="8">
        <v>8</v>
      </c>
      <c r="B19" s="9" t="s">
        <v>65</v>
      </c>
      <c r="C19" s="7" t="s">
        <v>17</v>
      </c>
      <c r="D19" s="7" t="s">
        <v>78</v>
      </c>
      <c r="E19" s="64" t="s">
        <v>91</v>
      </c>
      <c r="F19" s="117">
        <v>27</v>
      </c>
      <c r="G19" s="117">
        <v>0.2</v>
      </c>
      <c r="H19" s="117">
        <v>30</v>
      </c>
      <c r="I19" s="117">
        <v>33</v>
      </c>
      <c r="J19" s="117">
        <v>33.5</v>
      </c>
      <c r="K19" s="101">
        <f t="shared" si="0"/>
        <v>123.5</v>
      </c>
      <c r="L19" s="118">
        <v>54.28</v>
      </c>
      <c r="M19" s="118">
        <v>45</v>
      </c>
      <c r="N19" s="118">
        <v>44</v>
      </c>
      <c r="O19" s="118">
        <f t="shared" si="1"/>
        <v>143.28</v>
      </c>
      <c r="P19" s="118">
        <f t="shared" si="2"/>
        <v>28.656000000000002</v>
      </c>
      <c r="Q19" s="119">
        <f t="shared" si="3"/>
        <v>28.856000000000002</v>
      </c>
      <c r="R19" s="120">
        <f t="shared" si="4"/>
        <v>94.644000000000005</v>
      </c>
    </row>
    <row r="20" spans="1:18" ht="15.75" x14ac:dyDescent="0.25">
      <c r="A20" s="8">
        <v>9</v>
      </c>
      <c r="B20" s="9" t="s">
        <v>13</v>
      </c>
      <c r="C20" s="10" t="s">
        <v>14</v>
      </c>
      <c r="D20" s="10" t="s">
        <v>15</v>
      </c>
      <c r="E20" s="7" t="s">
        <v>32</v>
      </c>
      <c r="F20" s="117">
        <v>30.5</v>
      </c>
      <c r="G20" s="117">
        <v>0.4</v>
      </c>
      <c r="H20" s="117">
        <v>29</v>
      </c>
      <c r="I20" s="117">
        <v>24</v>
      </c>
      <c r="J20" s="117">
        <v>36</v>
      </c>
      <c r="K20" s="101">
        <f t="shared" si="0"/>
        <v>119.5</v>
      </c>
      <c r="L20" s="118">
        <v>49.17</v>
      </c>
      <c r="M20" s="118">
        <v>47</v>
      </c>
      <c r="N20" s="118">
        <v>44.92</v>
      </c>
      <c r="O20" s="118">
        <f t="shared" si="1"/>
        <v>141.09</v>
      </c>
      <c r="P20" s="118">
        <f t="shared" si="2"/>
        <v>28.218000000000004</v>
      </c>
      <c r="Q20" s="119">
        <f t="shared" si="3"/>
        <v>28.618000000000002</v>
      </c>
      <c r="R20" s="120">
        <f t="shared" si="4"/>
        <v>90.882000000000005</v>
      </c>
    </row>
    <row r="21" spans="1:18" ht="15.75" x14ac:dyDescent="0.25">
      <c r="A21" s="8">
        <v>10</v>
      </c>
      <c r="B21" s="9" t="s">
        <v>64</v>
      </c>
      <c r="C21" s="7" t="s">
        <v>14</v>
      </c>
      <c r="D21" s="7" t="s">
        <v>77</v>
      </c>
      <c r="E21" s="7" t="s">
        <v>90</v>
      </c>
      <c r="F21" s="117">
        <v>34</v>
      </c>
      <c r="G21" s="117">
        <v>0</v>
      </c>
      <c r="H21" s="117">
        <v>32</v>
      </c>
      <c r="I21" s="117">
        <v>30</v>
      </c>
      <c r="J21" s="117">
        <v>34.5</v>
      </c>
      <c r="K21" s="101">
        <f t="shared" si="0"/>
        <v>130.5</v>
      </c>
      <c r="L21" s="118">
        <v>50.88</v>
      </c>
      <c r="M21" s="118">
        <v>101</v>
      </c>
      <c r="N21" s="118">
        <v>47.34</v>
      </c>
      <c r="O21" s="118">
        <f t="shared" si="1"/>
        <v>199.22</v>
      </c>
      <c r="P21" s="118">
        <f t="shared" si="2"/>
        <v>39.844000000000001</v>
      </c>
      <c r="Q21" s="119">
        <f t="shared" si="3"/>
        <v>39.844000000000001</v>
      </c>
      <c r="R21" s="120">
        <f t="shared" si="4"/>
        <v>90.656000000000006</v>
      </c>
    </row>
    <row r="22" spans="1:18" ht="15.75" x14ac:dyDescent="0.25">
      <c r="A22" s="8">
        <v>11</v>
      </c>
      <c r="B22" s="63" t="s">
        <v>40</v>
      </c>
      <c r="C22" s="12" t="s">
        <v>19</v>
      </c>
      <c r="D22" s="7" t="s">
        <v>41</v>
      </c>
      <c r="E22" s="64" t="s">
        <v>42</v>
      </c>
      <c r="F22" s="117">
        <v>28</v>
      </c>
      <c r="G22" s="117">
        <v>0</v>
      </c>
      <c r="H22" s="117">
        <v>31</v>
      </c>
      <c r="I22" s="117">
        <v>33.5</v>
      </c>
      <c r="J22" s="117">
        <v>29</v>
      </c>
      <c r="K22" s="101">
        <f t="shared" si="0"/>
        <v>121.5</v>
      </c>
      <c r="L22" s="118">
        <v>52.19</v>
      </c>
      <c r="M22" s="118">
        <v>51</v>
      </c>
      <c r="N22" s="118">
        <v>51.99</v>
      </c>
      <c r="O22" s="118">
        <f t="shared" si="1"/>
        <v>155.18</v>
      </c>
      <c r="P22" s="118">
        <f t="shared" si="2"/>
        <v>31.036000000000001</v>
      </c>
      <c r="Q22" s="119">
        <f t="shared" si="3"/>
        <v>31.036000000000001</v>
      </c>
      <c r="R22" s="120">
        <f t="shared" si="4"/>
        <v>90.463999999999999</v>
      </c>
    </row>
    <row r="23" spans="1:18" ht="15.75" x14ac:dyDescent="0.25">
      <c r="A23" s="8">
        <v>12</v>
      </c>
      <c r="B23" s="7" t="s">
        <v>62</v>
      </c>
      <c r="C23" s="12" t="s">
        <v>14</v>
      </c>
      <c r="D23" s="7" t="s">
        <v>75</v>
      </c>
      <c r="E23" s="7" t="s">
        <v>88</v>
      </c>
      <c r="F23" s="117">
        <v>33</v>
      </c>
      <c r="G23" s="117">
        <v>0</v>
      </c>
      <c r="H23" s="117">
        <v>29.5</v>
      </c>
      <c r="I23" s="117">
        <v>29</v>
      </c>
      <c r="J23" s="117">
        <v>36</v>
      </c>
      <c r="K23" s="101">
        <f t="shared" si="0"/>
        <v>127.5</v>
      </c>
      <c r="L23" s="118">
        <v>104.13</v>
      </c>
      <c r="M23" s="118">
        <v>54</v>
      </c>
      <c r="N23" s="118">
        <v>47.79</v>
      </c>
      <c r="O23" s="118">
        <f t="shared" si="1"/>
        <v>205.92</v>
      </c>
      <c r="P23" s="118">
        <f t="shared" si="2"/>
        <v>41.183999999999997</v>
      </c>
      <c r="Q23" s="119">
        <f t="shared" si="3"/>
        <v>41.183999999999997</v>
      </c>
      <c r="R23" s="120">
        <f t="shared" si="4"/>
        <v>86.316000000000003</v>
      </c>
    </row>
    <row r="24" spans="1:18" ht="15.75" x14ac:dyDescent="0.25">
      <c r="A24" s="8">
        <v>13</v>
      </c>
      <c r="B24" s="9" t="s">
        <v>36</v>
      </c>
      <c r="C24" s="7" t="s">
        <v>17</v>
      </c>
      <c r="D24" s="7" t="s">
        <v>34</v>
      </c>
      <c r="E24" s="7" t="s">
        <v>93</v>
      </c>
      <c r="F24" s="117">
        <v>30</v>
      </c>
      <c r="G24" s="117">
        <v>4.4000000000000004</v>
      </c>
      <c r="H24" s="117">
        <v>31</v>
      </c>
      <c r="I24" s="117">
        <v>35.5</v>
      </c>
      <c r="J24" s="117">
        <v>30</v>
      </c>
      <c r="K24" s="101">
        <f t="shared" si="0"/>
        <v>126.5</v>
      </c>
      <c r="L24" s="118">
        <v>114.73</v>
      </c>
      <c r="M24" s="118">
        <v>53</v>
      </c>
      <c r="N24" s="118">
        <v>45.28</v>
      </c>
      <c r="O24" s="118">
        <f t="shared" si="1"/>
        <v>213.01</v>
      </c>
      <c r="P24" s="118">
        <f t="shared" si="2"/>
        <v>42.602000000000004</v>
      </c>
      <c r="Q24" s="119">
        <f t="shared" si="3"/>
        <v>47.002000000000002</v>
      </c>
      <c r="R24" s="120">
        <f t="shared" si="4"/>
        <v>79.49799999999999</v>
      </c>
    </row>
    <row r="25" spans="1:18" ht="15.75" x14ac:dyDescent="0.25">
      <c r="A25" s="8">
        <v>14</v>
      </c>
      <c r="B25" s="9" t="s">
        <v>61</v>
      </c>
      <c r="C25" s="7" t="s">
        <v>14</v>
      </c>
      <c r="D25" s="7" t="s">
        <v>35</v>
      </c>
      <c r="E25" s="7" t="s">
        <v>87</v>
      </c>
      <c r="F25" s="117">
        <v>33</v>
      </c>
      <c r="G25" s="117">
        <v>0</v>
      </c>
      <c r="H25" s="121">
        <v>30.5</v>
      </c>
      <c r="I25" s="117">
        <v>26.5</v>
      </c>
      <c r="J25" s="117">
        <v>27</v>
      </c>
      <c r="K25" s="101">
        <f t="shared" si="0"/>
        <v>117</v>
      </c>
      <c r="L25" s="118">
        <v>103.43</v>
      </c>
      <c r="M25" s="118">
        <v>55</v>
      </c>
      <c r="N25" s="118">
        <v>49.64</v>
      </c>
      <c r="O25" s="118">
        <f t="shared" si="1"/>
        <v>208.07</v>
      </c>
      <c r="P25" s="118">
        <f t="shared" si="2"/>
        <v>41.614000000000004</v>
      </c>
      <c r="Q25" s="119">
        <f t="shared" si="3"/>
        <v>41.614000000000004</v>
      </c>
      <c r="R25" s="120">
        <f t="shared" si="4"/>
        <v>75.385999999999996</v>
      </c>
    </row>
    <row r="26" spans="1:18" ht="15.75" x14ac:dyDescent="0.25">
      <c r="A26" s="8">
        <v>15</v>
      </c>
      <c r="B26" s="9" t="s">
        <v>63</v>
      </c>
      <c r="C26" s="7" t="s">
        <v>14</v>
      </c>
      <c r="D26" s="7" t="s">
        <v>76</v>
      </c>
      <c r="E26" s="7" t="s">
        <v>89</v>
      </c>
      <c r="F26" s="117">
        <v>30.5</v>
      </c>
      <c r="G26" s="117">
        <v>0.2</v>
      </c>
      <c r="H26" s="117">
        <v>31</v>
      </c>
      <c r="I26" s="117">
        <v>23</v>
      </c>
      <c r="J26" s="117">
        <v>30</v>
      </c>
      <c r="K26" s="101">
        <f t="shared" si="0"/>
        <v>114.5</v>
      </c>
      <c r="L26" s="118">
        <v>58.11</v>
      </c>
      <c r="M26" s="118">
        <v>103</v>
      </c>
      <c r="N26" s="118">
        <v>54.99</v>
      </c>
      <c r="O26" s="118">
        <f t="shared" si="1"/>
        <v>216.10000000000002</v>
      </c>
      <c r="P26" s="118">
        <f t="shared" si="2"/>
        <v>43.220000000000006</v>
      </c>
      <c r="Q26" s="119">
        <f t="shared" si="3"/>
        <v>43.420000000000009</v>
      </c>
      <c r="R26" s="120">
        <f t="shared" si="4"/>
        <v>71.079999999999984</v>
      </c>
    </row>
    <row r="27" spans="1:18" ht="15.75" x14ac:dyDescent="0.25">
      <c r="A27" s="8">
        <v>16</v>
      </c>
      <c r="B27" s="75" t="s">
        <v>124</v>
      </c>
      <c r="C27" s="75" t="s">
        <v>14</v>
      </c>
      <c r="D27" s="75" t="s">
        <v>125</v>
      </c>
      <c r="E27" s="75" t="s">
        <v>126</v>
      </c>
      <c r="F27" s="117">
        <v>33.5</v>
      </c>
      <c r="G27" s="117">
        <v>0</v>
      </c>
      <c r="H27" s="117">
        <v>29.5</v>
      </c>
      <c r="I27" s="117">
        <v>31</v>
      </c>
      <c r="J27" s="117">
        <v>28</v>
      </c>
      <c r="K27" s="101">
        <f t="shared" si="0"/>
        <v>122</v>
      </c>
      <c r="L27" s="118">
        <v>103.14</v>
      </c>
      <c r="M27" s="118">
        <v>101</v>
      </c>
      <c r="N27" s="118">
        <v>54.57</v>
      </c>
      <c r="O27" s="118">
        <f t="shared" si="1"/>
        <v>258.70999999999998</v>
      </c>
      <c r="P27" s="118">
        <f t="shared" si="2"/>
        <v>51.741999999999997</v>
      </c>
      <c r="Q27" s="119">
        <f t="shared" si="3"/>
        <v>51.741999999999997</v>
      </c>
      <c r="R27" s="120">
        <f t="shared" si="4"/>
        <v>70.25800000000001</v>
      </c>
    </row>
    <row r="28" spans="1:18" ht="15.75" x14ac:dyDescent="0.25">
      <c r="A28" s="8">
        <v>17</v>
      </c>
      <c r="B28" s="74" t="s">
        <v>69</v>
      </c>
      <c r="C28" s="7" t="s">
        <v>14</v>
      </c>
      <c r="D28" s="7" t="s">
        <v>38</v>
      </c>
      <c r="E28" s="7" t="s">
        <v>96</v>
      </c>
      <c r="F28" s="117">
        <v>31</v>
      </c>
      <c r="G28" s="117">
        <v>0</v>
      </c>
      <c r="H28" s="117">
        <v>27</v>
      </c>
      <c r="I28" s="117">
        <v>28.5</v>
      </c>
      <c r="J28" s="117">
        <v>26</v>
      </c>
      <c r="K28" s="101">
        <f t="shared" si="0"/>
        <v>112.5</v>
      </c>
      <c r="L28" s="118">
        <v>107.67</v>
      </c>
      <c r="M28" s="118">
        <v>54</v>
      </c>
      <c r="N28" s="118">
        <v>58.32</v>
      </c>
      <c r="O28" s="118">
        <f t="shared" si="1"/>
        <v>219.99</v>
      </c>
      <c r="P28" s="118">
        <f t="shared" si="2"/>
        <v>43.998000000000005</v>
      </c>
      <c r="Q28" s="119">
        <f t="shared" si="3"/>
        <v>43.998000000000005</v>
      </c>
      <c r="R28" s="120">
        <f t="shared" si="4"/>
        <v>68.501999999999995</v>
      </c>
    </row>
    <row r="29" spans="1:18" ht="15.75" x14ac:dyDescent="0.25">
      <c r="A29" s="8">
        <v>18</v>
      </c>
      <c r="B29" s="9" t="s">
        <v>33</v>
      </c>
      <c r="C29" s="10" t="s">
        <v>14</v>
      </c>
      <c r="D29" s="10" t="s">
        <v>34</v>
      </c>
      <c r="E29" s="10" t="s">
        <v>84</v>
      </c>
      <c r="F29" s="122">
        <v>28</v>
      </c>
      <c r="G29" s="122">
        <v>0</v>
      </c>
      <c r="H29" s="122">
        <v>29</v>
      </c>
      <c r="I29" s="123">
        <v>32.5</v>
      </c>
      <c r="J29" s="123">
        <v>30</v>
      </c>
      <c r="K29" s="101">
        <f t="shared" si="0"/>
        <v>119.5</v>
      </c>
      <c r="L29" s="124">
        <v>104</v>
      </c>
      <c r="M29" s="118">
        <v>106</v>
      </c>
      <c r="N29" s="118">
        <v>50.62</v>
      </c>
      <c r="O29" s="118">
        <f t="shared" si="1"/>
        <v>260.62</v>
      </c>
      <c r="P29" s="118">
        <f t="shared" si="2"/>
        <v>52.124000000000002</v>
      </c>
      <c r="Q29" s="119">
        <f t="shared" si="3"/>
        <v>52.124000000000002</v>
      </c>
      <c r="R29" s="120">
        <f t="shared" si="4"/>
        <v>67.376000000000005</v>
      </c>
    </row>
    <row r="30" spans="1:18" ht="15.75" x14ac:dyDescent="0.25">
      <c r="A30" s="8">
        <v>19</v>
      </c>
      <c r="B30" s="74" t="s">
        <v>71</v>
      </c>
      <c r="C30" s="7" t="s">
        <v>14</v>
      </c>
      <c r="D30" s="7" t="s">
        <v>46</v>
      </c>
      <c r="E30" s="7" t="s">
        <v>98</v>
      </c>
      <c r="F30" s="117">
        <v>27.5</v>
      </c>
      <c r="G30" s="117">
        <v>0</v>
      </c>
      <c r="H30" s="117">
        <v>28</v>
      </c>
      <c r="I30" s="117">
        <v>25.5</v>
      </c>
      <c r="J30" s="117">
        <v>37</v>
      </c>
      <c r="K30" s="101">
        <f t="shared" si="0"/>
        <v>118</v>
      </c>
      <c r="L30" s="118">
        <v>109.93</v>
      </c>
      <c r="M30" s="118">
        <v>104</v>
      </c>
      <c r="N30" s="118">
        <v>53.75</v>
      </c>
      <c r="O30" s="118">
        <f t="shared" si="1"/>
        <v>267.68</v>
      </c>
      <c r="P30" s="118">
        <f t="shared" si="2"/>
        <v>53.536000000000001</v>
      </c>
      <c r="Q30" s="119">
        <f t="shared" si="3"/>
        <v>53.536000000000001</v>
      </c>
      <c r="R30" s="120">
        <f t="shared" si="4"/>
        <v>64.463999999999999</v>
      </c>
    </row>
    <row r="31" spans="1:18" ht="15.75" x14ac:dyDescent="0.25">
      <c r="A31" s="8">
        <v>20</v>
      </c>
      <c r="B31" s="74" t="s">
        <v>130</v>
      </c>
      <c r="C31" s="7" t="s">
        <v>14</v>
      </c>
      <c r="D31" s="7" t="s">
        <v>131</v>
      </c>
      <c r="E31" s="7" t="s">
        <v>132</v>
      </c>
      <c r="F31" s="117">
        <v>27.5</v>
      </c>
      <c r="G31" s="117">
        <v>1.6</v>
      </c>
      <c r="H31" s="117">
        <v>28.5</v>
      </c>
      <c r="I31" s="117">
        <v>32.5</v>
      </c>
      <c r="J31" s="117">
        <v>28</v>
      </c>
      <c r="K31" s="101">
        <f t="shared" si="0"/>
        <v>116.5</v>
      </c>
      <c r="L31" s="118">
        <v>105.6</v>
      </c>
      <c r="M31" s="118">
        <v>58</v>
      </c>
      <c r="N31" s="118">
        <v>104.65</v>
      </c>
      <c r="O31" s="118">
        <f t="shared" si="1"/>
        <v>268.25</v>
      </c>
      <c r="P31" s="118">
        <f t="shared" si="2"/>
        <v>53.650000000000006</v>
      </c>
      <c r="Q31" s="119">
        <f t="shared" si="3"/>
        <v>55.250000000000007</v>
      </c>
      <c r="R31" s="120">
        <f t="shared" si="4"/>
        <v>61.249999999999993</v>
      </c>
    </row>
    <row r="32" spans="1:18" ht="15.75" x14ac:dyDescent="0.25">
      <c r="A32" s="8">
        <v>21</v>
      </c>
      <c r="B32" s="9" t="s">
        <v>59</v>
      </c>
      <c r="C32" s="7" t="s">
        <v>14</v>
      </c>
      <c r="D32" s="7" t="s">
        <v>73</v>
      </c>
      <c r="E32" s="7" t="s">
        <v>83</v>
      </c>
      <c r="F32" s="117">
        <v>29.5</v>
      </c>
      <c r="G32" s="117">
        <v>0</v>
      </c>
      <c r="H32" s="117">
        <v>26.5</v>
      </c>
      <c r="I32" s="117">
        <v>26</v>
      </c>
      <c r="J32" s="117">
        <v>27.5</v>
      </c>
      <c r="K32" s="101">
        <f t="shared" si="0"/>
        <v>109.5</v>
      </c>
      <c r="L32" s="118">
        <v>119</v>
      </c>
      <c r="M32" s="118">
        <v>108</v>
      </c>
      <c r="N32" s="118">
        <v>59.6</v>
      </c>
      <c r="O32" s="118">
        <f t="shared" si="1"/>
        <v>286.60000000000002</v>
      </c>
      <c r="P32" s="118">
        <f t="shared" si="2"/>
        <v>57.320000000000007</v>
      </c>
      <c r="Q32" s="119">
        <f t="shared" si="3"/>
        <v>57.320000000000007</v>
      </c>
      <c r="R32" s="120">
        <f t="shared" si="4"/>
        <v>52.179999999999993</v>
      </c>
    </row>
    <row r="33" spans="1:18" ht="15.75" x14ac:dyDescent="0.25">
      <c r="A33" s="8">
        <v>22</v>
      </c>
      <c r="B33" s="74" t="s">
        <v>72</v>
      </c>
      <c r="C33" s="7" t="s">
        <v>14</v>
      </c>
      <c r="D33" s="7" t="s">
        <v>82</v>
      </c>
      <c r="E33" s="7" t="s">
        <v>99</v>
      </c>
      <c r="F33" s="117">
        <v>28.5</v>
      </c>
      <c r="G33" s="117">
        <v>6</v>
      </c>
      <c r="H33" s="117">
        <v>29.5</v>
      </c>
      <c r="I33" s="117">
        <v>25.5</v>
      </c>
      <c r="J33" s="117">
        <v>31.5</v>
      </c>
      <c r="K33" s="101">
        <f t="shared" si="0"/>
        <v>115</v>
      </c>
      <c r="L33" s="118">
        <v>127.58</v>
      </c>
      <c r="M33" s="118">
        <v>130</v>
      </c>
      <c r="N33" s="118">
        <v>101.43</v>
      </c>
      <c r="O33" s="118">
        <f t="shared" si="1"/>
        <v>359.01</v>
      </c>
      <c r="P33" s="118">
        <f t="shared" si="2"/>
        <v>71.802000000000007</v>
      </c>
      <c r="Q33" s="119">
        <f t="shared" si="3"/>
        <v>77.802000000000007</v>
      </c>
      <c r="R33" s="120">
        <f t="shared" si="4"/>
        <v>37.197999999999993</v>
      </c>
    </row>
    <row r="34" spans="1:18" ht="15.75" x14ac:dyDescent="0.25">
      <c r="A34" s="8">
        <v>23</v>
      </c>
      <c r="B34" s="9" t="s">
        <v>66</v>
      </c>
      <c r="C34" s="7" t="s">
        <v>14</v>
      </c>
      <c r="D34" s="7" t="s">
        <v>79</v>
      </c>
      <c r="E34" s="7" t="s">
        <v>92</v>
      </c>
      <c r="F34" s="117">
        <v>30.5</v>
      </c>
      <c r="G34" s="117">
        <v>0.2</v>
      </c>
      <c r="H34" s="122">
        <v>26.5</v>
      </c>
      <c r="I34" s="117">
        <v>21.5</v>
      </c>
      <c r="J34" s="117">
        <v>31</v>
      </c>
      <c r="K34" s="101">
        <f t="shared" si="0"/>
        <v>109.5</v>
      </c>
      <c r="L34" s="118">
        <v>134.19</v>
      </c>
      <c r="M34" s="118">
        <v>130</v>
      </c>
      <c r="N34" s="118">
        <v>101.98</v>
      </c>
      <c r="O34" s="118">
        <f t="shared" si="1"/>
        <v>366.17</v>
      </c>
      <c r="P34" s="118">
        <f t="shared" si="2"/>
        <v>73.234000000000009</v>
      </c>
      <c r="Q34" s="119">
        <f t="shared" si="3"/>
        <v>73.434000000000012</v>
      </c>
      <c r="R34" s="120">
        <f t="shared" si="4"/>
        <v>36.065999999999988</v>
      </c>
    </row>
  </sheetData>
  <sheetProtection password="D4DD" sheet="1" objects="1" scenarios="1"/>
  <sortState ref="B5:R29">
    <sortCondition descending="1" ref="R5:R29"/>
  </sortState>
  <mergeCells count="1">
    <mergeCell ref="A7:G8"/>
  </mergeCell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30"/>
  <sheetViews>
    <sheetView tabSelected="1" zoomScale="75" zoomScaleNormal="75" workbookViewId="0">
      <selection activeCell="H21" sqref="H21"/>
    </sheetView>
  </sheetViews>
  <sheetFormatPr defaultRowHeight="14.25" x14ac:dyDescent="0.2"/>
  <cols>
    <col min="1" max="1" width="7.85546875" style="13" bestFit="1" customWidth="1"/>
    <col min="2" max="2" width="24.5703125" style="1" bestFit="1" customWidth="1"/>
    <col min="3" max="3" width="6.7109375" style="1" customWidth="1"/>
    <col min="4" max="4" width="18.7109375" style="1" customWidth="1"/>
    <col min="5" max="5" width="30.85546875" style="1" customWidth="1"/>
    <col min="6" max="6" width="14.42578125" style="1" bestFit="1" customWidth="1"/>
    <col min="7" max="7" width="14.42578125" style="1" customWidth="1"/>
    <col min="8" max="8" width="13.85546875" style="1" bestFit="1" customWidth="1"/>
    <col min="9" max="9" width="15.42578125" style="1" customWidth="1"/>
    <col min="10" max="10" width="13.85546875" style="1" bestFit="1" customWidth="1"/>
    <col min="11" max="11" width="13.85546875" style="17" customWidth="1"/>
    <col min="12" max="14" width="9.140625" style="1"/>
    <col min="15" max="15" width="9.7109375" style="15" bestFit="1" customWidth="1"/>
    <col min="16" max="16" width="14.140625" style="14" bestFit="1" customWidth="1"/>
    <col min="17" max="17" width="13" style="15" bestFit="1" customWidth="1"/>
    <col min="18" max="18" width="10.42578125" style="68" bestFit="1" customWidth="1"/>
    <col min="19" max="16384" width="9.140625" style="1"/>
  </cols>
  <sheetData>
    <row r="7" spans="1:18" ht="15.75" customHeight="1" x14ac:dyDescent="0.2">
      <c r="A7" s="135" t="s">
        <v>135</v>
      </c>
      <c r="B7" s="136"/>
      <c r="C7" s="136"/>
      <c r="D7" s="136"/>
      <c r="E7" s="136"/>
      <c r="F7" s="137"/>
      <c r="G7" s="137"/>
    </row>
    <row r="8" spans="1:18" ht="10.5" customHeight="1" thickBot="1" x14ac:dyDescent="0.25">
      <c r="A8" s="141"/>
      <c r="B8" s="136"/>
      <c r="C8" s="136"/>
      <c r="D8" s="136"/>
      <c r="E8" s="136"/>
      <c r="F8" s="137"/>
      <c r="G8" s="137"/>
    </row>
    <row r="9" spans="1:18" s="2" customFormat="1" ht="15.75" customHeight="1" x14ac:dyDescent="0.25">
      <c r="A9" s="98" t="s">
        <v>2</v>
      </c>
      <c r="B9" s="99" t="s">
        <v>0</v>
      </c>
      <c r="C9" s="99" t="s">
        <v>1</v>
      </c>
      <c r="D9" s="99" t="s">
        <v>2</v>
      </c>
      <c r="E9" s="99" t="s">
        <v>28</v>
      </c>
      <c r="F9" s="33" t="s">
        <v>24</v>
      </c>
      <c r="G9" s="22" t="s">
        <v>21</v>
      </c>
      <c r="H9" s="31" t="s">
        <v>24</v>
      </c>
      <c r="I9" s="22" t="s">
        <v>24</v>
      </c>
      <c r="J9" s="31" t="s">
        <v>24</v>
      </c>
      <c r="K9" s="42" t="s">
        <v>25</v>
      </c>
      <c r="L9" s="35" t="s">
        <v>3</v>
      </c>
      <c r="M9" s="36" t="s">
        <v>4</v>
      </c>
      <c r="N9" s="35" t="s">
        <v>3</v>
      </c>
      <c r="O9" s="35" t="s">
        <v>30</v>
      </c>
      <c r="P9" s="48" t="s">
        <v>22</v>
      </c>
      <c r="Q9" s="45" t="s">
        <v>26</v>
      </c>
      <c r="R9" s="69" t="s">
        <v>26</v>
      </c>
    </row>
    <row r="10" spans="1:18" ht="16.5" thickBot="1" x14ac:dyDescent="0.3">
      <c r="A10" s="100"/>
      <c r="B10" s="3"/>
      <c r="C10" s="3" t="s">
        <v>5</v>
      </c>
      <c r="D10" s="3"/>
      <c r="E10" s="3"/>
      <c r="F10" s="34" t="s">
        <v>6</v>
      </c>
      <c r="G10" s="26" t="s">
        <v>6</v>
      </c>
      <c r="H10" s="32" t="s">
        <v>7</v>
      </c>
      <c r="I10" s="26" t="s">
        <v>8</v>
      </c>
      <c r="J10" s="32" t="s">
        <v>9</v>
      </c>
      <c r="K10" s="43" t="s">
        <v>24</v>
      </c>
      <c r="L10" s="37" t="s">
        <v>10</v>
      </c>
      <c r="M10" s="38" t="s">
        <v>11</v>
      </c>
      <c r="N10" s="37" t="s">
        <v>12</v>
      </c>
      <c r="O10" s="41" t="s">
        <v>31</v>
      </c>
      <c r="P10" s="49" t="s">
        <v>23</v>
      </c>
      <c r="Q10" s="46" t="s">
        <v>22</v>
      </c>
      <c r="R10" s="70" t="s">
        <v>27</v>
      </c>
    </row>
    <row r="11" spans="1:18" ht="15.75" hidden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44"/>
      <c r="L11" s="7"/>
      <c r="M11" s="7"/>
      <c r="N11" s="7"/>
      <c r="O11" s="39"/>
      <c r="P11" s="40"/>
      <c r="Q11" s="47"/>
      <c r="R11" s="71"/>
    </row>
    <row r="12" spans="1:18" ht="15.75" x14ac:dyDescent="0.25">
      <c r="A12" s="77">
        <v>1</v>
      </c>
      <c r="B12" s="78" t="s">
        <v>103</v>
      </c>
      <c r="C12" s="79" t="s">
        <v>16</v>
      </c>
      <c r="D12" s="79" t="s">
        <v>110</v>
      </c>
      <c r="E12" s="80" t="s">
        <v>117</v>
      </c>
      <c r="F12" s="125">
        <v>32</v>
      </c>
      <c r="G12" s="105">
        <v>0.2</v>
      </c>
      <c r="H12" s="105">
        <v>34</v>
      </c>
      <c r="I12" s="105">
        <v>36</v>
      </c>
      <c r="J12" s="126">
        <v>40</v>
      </c>
      <c r="K12" s="127">
        <f>F12+H12+I12+J12</f>
        <v>142</v>
      </c>
      <c r="L12" s="106">
        <v>45.78</v>
      </c>
      <c r="M12" s="106">
        <v>39</v>
      </c>
      <c r="N12" s="106">
        <v>40.28</v>
      </c>
      <c r="O12" s="106">
        <f>N12+M12+L12</f>
        <v>125.06</v>
      </c>
      <c r="P12" s="106">
        <f t="shared" ref="P12:P23" si="0">O12*0.2</f>
        <v>25.012</v>
      </c>
      <c r="Q12" s="107">
        <f t="shared" ref="Q12:Q23" si="1">G12+P12</f>
        <v>25.212</v>
      </c>
      <c r="R12" s="108">
        <f t="shared" ref="R12:R23" si="2">K12-Q12</f>
        <v>116.788</v>
      </c>
    </row>
    <row r="13" spans="1:18" ht="15.75" x14ac:dyDescent="0.25">
      <c r="A13" s="81">
        <v>2</v>
      </c>
      <c r="B13" s="82" t="s">
        <v>109</v>
      </c>
      <c r="C13" s="83" t="s">
        <v>16</v>
      </c>
      <c r="D13" s="83" t="s">
        <v>114</v>
      </c>
      <c r="E13" s="83" t="s">
        <v>123</v>
      </c>
      <c r="F13" s="125">
        <v>31.5</v>
      </c>
      <c r="G13" s="105">
        <v>0</v>
      </c>
      <c r="H13" s="105">
        <v>31.5</v>
      </c>
      <c r="I13" s="105">
        <v>35.5</v>
      </c>
      <c r="J13" s="126">
        <v>34</v>
      </c>
      <c r="K13" s="127">
        <f t="shared" ref="K13:K18" si="3">F13+H13+I13+J13</f>
        <v>132.5</v>
      </c>
      <c r="L13" s="106">
        <v>54.13</v>
      </c>
      <c r="M13" s="106">
        <v>52</v>
      </c>
      <c r="N13" s="106">
        <v>50.24</v>
      </c>
      <c r="O13" s="106">
        <f t="shared" ref="O13:O14" si="4">N13+M13+L13</f>
        <v>156.37</v>
      </c>
      <c r="P13" s="106">
        <f t="shared" si="0"/>
        <v>31.274000000000001</v>
      </c>
      <c r="Q13" s="107">
        <f t="shared" si="1"/>
        <v>31.274000000000001</v>
      </c>
      <c r="R13" s="108">
        <f t="shared" si="2"/>
        <v>101.226</v>
      </c>
    </row>
    <row r="14" spans="1:18" ht="15.75" x14ac:dyDescent="0.25">
      <c r="A14" s="77">
        <v>3</v>
      </c>
      <c r="B14" s="78" t="s">
        <v>105</v>
      </c>
      <c r="C14" s="79" t="s">
        <v>16</v>
      </c>
      <c r="D14" s="79" t="s">
        <v>52</v>
      </c>
      <c r="E14" s="84" t="s">
        <v>119</v>
      </c>
      <c r="F14" s="125">
        <v>31.5</v>
      </c>
      <c r="G14" s="105">
        <v>6</v>
      </c>
      <c r="H14" s="128">
        <v>29.5</v>
      </c>
      <c r="I14" s="105">
        <v>23</v>
      </c>
      <c r="J14" s="126">
        <v>31</v>
      </c>
      <c r="K14" s="127">
        <f t="shared" si="3"/>
        <v>115</v>
      </c>
      <c r="L14" s="106">
        <v>58.98</v>
      </c>
      <c r="M14" s="106">
        <v>127</v>
      </c>
      <c r="N14" s="106">
        <v>54.36</v>
      </c>
      <c r="O14" s="106">
        <f t="shared" si="4"/>
        <v>240.34</v>
      </c>
      <c r="P14" s="106">
        <f t="shared" si="0"/>
        <v>48.068000000000005</v>
      </c>
      <c r="Q14" s="107">
        <f t="shared" si="1"/>
        <v>54.068000000000005</v>
      </c>
      <c r="R14" s="108">
        <f t="shared" si="2"/>
        <v>60.931999999999995</v>
      </c>
    </row>
    <row r="15" spans="1:18" ht="16.5" thickBot="1" x14ac:dyDescent="0.3">
      <c r="A15" s="92">
        <v>4</v>
      </c>
      <c r="B15" s="94" t="s">
        <v>43</v>
      </c>
      <c r="C15" s="96" t="s">
        <v>16</v>
      </c>
      <c r="D15" s="94" t="s">
        <v>44</v>
      </c>
      <c r="E15" s="97" t="s">
        <v>45</v>
      </c>
      <c r="F15" s="129">
        <v>27</v>
      </c>
      <c r="G15" s="109">
        <v>1.8</v>
      </c>
      <c r="H15" s="109">
        <v>28.5</v>
      </c>
      <c r="I15" s="109">
        <v>23.5</v>
      </c>
      <c r="J15" s="130">
        <v>25.5</v>
      </c>
      <c r="K15" s="127">
        <f t="shared" si="3"/>
        <v>104.5</v>
      </c>
      <c r="L15" s="110">
        <v>113</v>
      </c>
      <c r="M15" s="110">
        <v>55</v>
      </c>
      <c r="N15" s="110">
        <v>59.61</v>
      </c>
      <c r="O15" s="110">
        <f t="shared" ref="O15:O23" si="5">N15+M15+L15</f>
        <v>227.61</v>
      </c>
      <c r="P15" s="110">
        <f t="shared" si="0"/>
        <v>45.522000000000006</v>
      </c>
      <c r="Q15" s="107">
        <f t="shared" si="1"/>
        <v>47.322000000000003</v>
      </c>
      <c r="R15" s="112">
        <f t="shared" si="2"/>
        <v>57.177999999999997</v>
      </c>
    </row>
    <row r="16" spans="1:18" ht="16.5" thickTop="1" x14ac:dyDescent="0.25">
      <c r="A16" s="95">
        <v>5</v>
      </c>
      <c r="B16" s="73" t="s">
        <v>107</v>
      </c>
      <c r="C16" s="61" t="s">
        <v>49</v>
      </c>
      <c r="D16" s="61" t="s">
        <v>50</v>
      </c>
      <c r="E16" s="62" t="s">
        <v>51</v>
      </c>
      <c r="F16" s="131">
        <v>29</v>
      </c>
      <c r="G16" s="113">
        <v>1.2</v>
      </c>
      <c r="H16" s="113">
        <v>27.5</v>
      </c>
      <c r="I16" s="113">
        <v>24.5</v>
      </c>
      <c r="J16" s="132">
        <v>32</v>
      </c>
      <c r="K16" s="133">
        <f t="shared" ref="K14:K23" si="6">F16+H16+I16+J16</f>
        <v>113</v>
      </c>
      <c r="L16" s="114">
        <v>124</v>
      </c>
      <c r="M16" s="114">
        <v>107</v>
      </c>
      <c r="N16" s="114">
        <v>51.28</v>
      </c>
      <c r="O16" s="114">
        <f t="shared" si="5"/>
        <v>282.27999999999997</v>
      </c>
      <c r="P16" s="114">
        <f t="shared" si="0"/>
        <v>56.455999999999996</v>
      </c>
      <c r="Q16" s="115">
        <f t="shared" si="1"/>
        <v>57.655999999999999</v>
      </c>
      <c r="R16" s="116">
        <f t="shared" si="2"/>
        <v>55.344000000000001</v>
      </c>
    </row>
    <row r="17" spans="1:18" ht="15.75" x14ac:dyDescent="0.25">
      <c r="A17" s="11">
        <v>6</v>
      </c>
      <c r="B17" s="9" t="s">
        <v>107</v>
      </c>
      <c r="C17" s="7" t="s">
        <v>16</v>
      </c>
      <c r="D17" s="7" t="s">
        <v>50</v>
      </c>
      <c r="E17" s="7" t="s">
        <v>121</v>
      </c>
      <c r="F17" s="134">
        <v>27</v>
      </c>
      <c r="G17" s="117">
        <v>1</v>
      </c>
      <c r="H17" s="117">
        <v>30.5</v>
      </c>
      <c r="I17" s="117">
        <v>26</v>
      </c>
      <c r="J17" s="117">
        <v>29</v>
      </c>
      <c r="K17" s="133">
        <f t="shared" si="6"/>
        <v>112.5</v>
      </c>
      <c r="L17" s="118">
        <v>122.14</v>
      </c>
      <c r="M17" s="118">
        <v>110</v>
      </c>
      <c r="N17" s="118">
        <v>52.34</v>
      </c>
      <c r="O17" s="118">
        <f t="shared" si="5"/>
        <v>284.48</v>
      </c>
      <c r="P17" s="118">
        <f t="shared" si="0"/>
        <v>56.896000000000008</v>
      </c>
      <c r="Q17" s="115">
        <f t="shared" si="1"/>
        <v>57.896000000000008</v>
      </c>
      <c r="R17" s="120">
        <f t="shared" si="2"/>
        <v>54.603999999999992</v>
      </c>
    </row>
    <row r="18" spans="1:18" ht="15.75" x14ac:dyDescent="0.25">
      <c r="A18" s="8">
        <v>7</v>
      </c>
      <c r="B18" s="9" t="s">
        <v>101</v>
      </c>
      <c r="C18" s="10" t="s">
        <v>16</v>
      </c>
      <c r="D18" s="7" t="s">
        <v>15</v>
      </c>
      <c r="E18" s="7" t="s">
        <v>115</v>
      </c>
      <c r="F18" s="134">
        <v>26.5</v>
      </c>
      <c r="G18" s="117">
        <v>3</v>
      </c>
      <c r="H18" s="117">
        <v>26.5</v>
      </c>
      <c r="I18" s="117">
        <v>23.5</v>
      </c>
      <c r="J18" s="117">
        <v>25.5</v>
      </c>
      <c r="K18" s="133">
        <f t="shared" si="6"/>
        <v>102</v>
      </c>
      <c r="L18" s="118">
        <v>104.48</v>
      </c>
      <c r="M18" s="118">
        <v>100</v>
      </c>
      <c r="N18" s="118">
        <v>52.49</v>
      </c>
      <c r="O18" s="118">
        <f t="shared" si="5"/>
        <v>256.97000000000003</v>
      </c>
      <c r="P18" s="118">
        <f t="shared" si="0"/>
        <v>51.394000000000005</v>
      </c>
      <c r="Q18" s="115">
        <f t="shared" si="1"/>
        <v>54.394000000000005</v>
      </c>
      <c r="R18" s="120">
        <f t="shared" si="2"/>
        <v>47.605999999999995</v>
      </c>
    </row>
    <row r="19" spans="1:18" ht="15.75" x14ac:dyDescent="0.25">
      <c r="A19" s="11">
        <v>8</v>
      </c>
      <c r="B19" s="9" t="s">
        <v>106</v>
      </c>
      <c r="C19" s="7" t="s">
        <v>16</v>
      </c>
      <c r="D19" s="10" t="s">
        <v>112</v>
      </c>
      <c r="E19" s="7" t="s">
        <v>120</v>
      </c>
      <c r="F19" s="134">
        <v>28.5</v>
      </c>
      <c r="G19" s="117">
        <v>3</v>
      </c>
      <c r="H19" s="117">
        <v>29.5</v>
      </c>
      <c r="I19" s="117">
        <v>25.5</v>
      </c>
      <c r="J19" s="117">
        <v>25</v>
      </c>
      <c r="K19" s="133">
        <f t="shared" si="6"/>
        <v>108.5</v>
      </c>
      <c r="L19" s="118">
        <v>103.82</v>
      </c>
      <c r="M19" s="118">
        <v>100</v>
      </c>
      <c r="N19" s="118">
        <v>109.38</v>
      </c>
      <c r="O19" s="118">
        <f t="shared" si="5"/>
        <v>313.2</v>
      </c>
      <c r="P19" s="118">
        <f t="shared" si="0"/>
        <v>62.64</v>
      </c>
      <c r="Q19" s="115">
        <f t="shared" si="1"/>
        <v>65.64</v>
      </c>
      <c r="R19" s="120">
        <f t="shared" si="2"/>
        <v>42.86</v>
      </c>
    </row>
    <row r="20" spans="1:18" ht="15.75" x14ac:dyDescent="0.25">
      <c r="A20" s="8">
        <v>9</v>
      </c>
      <c r="B20" s="9" t="s">
        <v>56</v>
      </c>
      <c r="C20" s="7" t="s">
        <v>16</v>
      </c>
      <c r="D20" s="7" t="s">
        <v>58</v>
      </c>
      <c r="E20" s="7" t="s">
        <v>57</v>
      </c>
      <c r="F20" s="134">
        <v>24.5</v>
      </c>
      <c r="G20" s="117">
        <v>3</v>
      </c>
      <c r="H20" s="117">
        <v>27</v>
      </c>
      <c r="I20" s="117">
        <v>31</v>
      </c>
      <c r="J20" s="117">
        <v>28</v>
      </c>
      <c r="K20" s="133">
        <f t="shared" si="6"/>
        <v>110.5</v>
      </c>
      <c r="L20" s="118">
        <v>116.11</v>
      </c>
      <c r="M20" s="118">
        <v>100</v>
      </c>
      <c r="N20" s="118">
        <v>113.28</v>
      </c>
      <c r="O20" s="118">
        <f t="shared" si="5"/>
        <v>329.39</v>
      </c>
      <c r="P20" s="118">
        <f t="shared" si="0"/>
        <v>65.878</v>
      </c>
      <c r="Q20" s="115">
        <f t="shared" si="1"/>
        <v>68.878</v>
      </c>
      <c r="R20" s="120">
        <f t="shared" si="2"/>
        <v>41.622</v>
      </c>
    </row>
    <row r="21" spans="1:18" ht="15.75" x14ac:dyDescent="0.25">
      <c r="A21" s="11">
        <v>10</v>
      </c>
      <c r="B21" s="65" t="s">
        <v>108</v>
      </c>
      <c r="C21" s="65" t="s">
        <v>16</v>
      </c>
      <c r="D21" s="65" t="s">
        <v>113</v>
      </c>
      <c r="E21" s="65" t="s">
        <v>122</v>
      </c>
      <c r="F21" s="134">
        <v>36</v>
      </c>
      <c r="G21" s="117">
        <v>9</v>
      </c>
      <c r="H21" s="117">
        <v>29.5</v>
      </c>
      <c r="I21" s="117">
        <v>24.5</v>
      </c>
      <c r="J21" s="117">
        <v>23</v>
      </c>
      <c r="K21" s="133">
        <f t="shared" si="6"/>
        <v>113</v>
      </c>
      <c r="L21" s="118">
        <v>112</v>
      </c>
      <c r="M21" s="124">
        <v>116</v>
      </c>
      <c r="N21" s="118">
        <v>131.77000000000001</v>
      </c>
      <c r="O21" s="118">
        <f t="shared" si="5"/>
        <v>359.77</v>
      </c>
      <c r="P21" s="118">
        <f t="shared" si="0"/>
        <v>71.953999999999994</v>
      </c>
      <c r="Q21" s="115">
        <f t="shared" si="1"/>
        <v>80.953999999999994</v>
      </c>
      <c r="R21" s="120">
        <f t="shared" si="2"/>
        <v>32.046000000000006</v>
      </c>
    </row>
    <row r="22" spans="1:18" ht="15.75" x14ac:dyDescent="0.25">
      <c r="A22" s="11">
        <v>11</v>
      </c>
      <c r="B22" s="9" t="s">
        <v>53</v>
      </c>
      <c r="C22" s="7" t="s">
        <v>16</v>
      </c>
      <c r="D22" s="7" t="s">
        <v>54</v>
      </c>
      <c r="E22" s="7" t="s">
        <v>55</v>
      </c>
      <c r="F22" s="134">
        <v>28.5</v>
      </c>
      <c r="G22" s="117">
        <v>12</v>
      </c>
      <c r="H22" s="117">
        <v>27.5</v>
      </c>
      <c r="I22" s="117">
        <v>24.5</v>
      </c>
      <c r="J22" s="117">
        <v>29</v>
      </c>
      <c r="K22" s="133">
        <f t="shared" si="6"/>
        <v>109.5</v>
      </c>
      <c r="L22" s="118">
        <v>122</v>
      </c>
      <c r="M22" s="118">
        <v>122</v>
      </c>
      <c r="N22" s="118">
        <v>124.57</v>
      </c>
      <c r="O22" s="118">
        <f t="shared" si="5"/>
        <v>368.57</v>
      </c>
      <c r="P22" s="118">
        <f t="shared" si="0"/>
        <v>73.713999999999999</v>
      </c>
      <c r="Q22" s="115">
        <f t="shared" si="1"/>
        <v>85.713999999999999</v>
      </c>
      <c r="R22" s="120">
        <f t="shared" si="2"/>
        <v>23.786000000000001</v>
      </c>
    </row>
    <row r="23" spans="1:18" s="66" customFormat="1" ht="15.75" x14ac:dyDescent="0.25">
      <c r="A23" s="11">
        <v>13</v>
      </c>
      <c r="B23" s="9" t="s">
        <v>104</v>
      </c>
      <c r="C23" s="7" t="s">
        <v>18</v>
      </c>
      <c r="D23" s="12" t="s">
        <v>111</v>
      </c>
      <c r="E23" s="7" t="s">
        <v>118</v>
      </c>
      <c r="F23" s="134">
        <v>27.5</v>
      </c>
      <c r="G23" s="117">
        <v>12.2</v>
      </c>
      <c r="H23" s="117">
        <v>26</v>
      </c>
      <c r="I23" s="117">
        <v>25</v>
      </c>
      <c r="J23" s="117">
        <v>26</v>
      </c>
      <c r="K23" s="133">
        <f t="shared" si="6"/>
        <v>104.5</v>
      </c>
      <c r="L23" s="118">
        <v>241</v>
      </c>
      <c r="M23" s="118">
        <v>206</v>
      </c>
      <c r="N23" s="118">
        <v>121.13</v>
      </c>
      <c r="O23" s="118">
        <f t="shared" si="5"/>
        <v>568.13</v>
      </c>
      <c r="P23" s="118">
        <f t="shared" si="0"/>
        <v>113.626</v>
      </c>
      <c r="Q23" s="115">
        <f t="shared" si="1"/>
        <v>125.82600000000001</v>
      </c>
      <c r="R23" s="120">
        <f t="shared" si="2"/>
        <v>-21.326000000000008</v>
      </c>
    </row>
    <row r="24" spans="1:18" s="66" customFormat="1" ht="15.75" x14ac:dyDescent="0.25">
      <c r="A24" s="8">
        <v>14</v>
      </c>
      <c r="B24" s="65" t="s">
        <v>102</v>
      </c>
      <c r="C24" s="65" t="s">
        <v>16</v>
      </c>
      <c r="D24" s="65" t="s">
        <v>15</v>
      </c>
      <c r="E24" s="65" t="s">
        <v>116</v>
      </c>
      <c r="F24" s="134">
        <v>26.5</v>
      </c>
      <c r="G24" s="117">
        <v>1.6</v>
      </c>
      <c r="H24" s="117">
        <v>27</v>
      </c>
      <c r="I24" s="117">
        <v>23</v>
      </c>
      <c r="J24" s="117" t="s">
        <v>133</v>
      </c>
      <c r="K24" s="101" t="s">
        <v>133</v>
      </c>
      <c r="L24" s="118">
        <v>111.34</v>
      </c>
      <c r="M24" s="118" t="s">
        <v>133</v>
      </c>
      <c r="N24" s="118" t="s">
        <v>133</v>
      </c>
      <c r="O24" s="118" t="s">
        <v>133</v>
      </c>
      <c r="P24" s="118" t="s">
        <v>133</v>
      </c>
      <c r="Q24" s="119" t="s">
        <v>133</v>
      </c>
      <c r="R24" s="120" t="s">
        <v>133</v>
      </c>
    </row>
    <row r="25" spans="1:18" s="66" customFormat="1" ht="15.75" x14ac:dyDescent="0.25">
      <c r="A25" s="11">
        <v>15</v>
      </c>
      <c r="B25" s="67" t="s">
        <v>127</v>
      </c>
      <c r="C25" s="7" t="s">
        <v>16</v>
      </c>
      <c r="D25" s="7" t="s">
        <v>128</v>
      </c>
      <c r="E25" s="7" t="s">
        <v>129</v>
      </c>
      <c r="F25" s="134">
        <v>27.5</v>
      </c>
      <c r="G25" s="117">
        <v>8</v>
      </c>
      <c r="H25" s="117" t="s">
        <v>133</v>
      </c>
      <c r="I25" s="117" t="s">
        <v>133</v>
      </c>
      <c r="J25" s="117" t="s">
        <v>133</v>
      </c>
      <c r="K25" s="101" t="s">
        <v>133</v>
      </c>
      <c r="L25" s="118" t="s">
        <v>133</v>
      </c>
      <c r="M25" s="118" t="s">
        <v>133</v>
      </c>
      <c r="N25" s="118" t="s">
        <v>133</v>
      </c>
      <c r="O25" s="118" t="s">
        <v>133</v>
      </c>
      <c r="P25" s="118" t="s">
        <v>133</v>
      </c>
      <c r="Q25" s="119" t="s">
        <v>133</v>
      </c>
      <c r="R25" s="120" t="s">
        <v>133</v>
      </c>
    </row>
    <row r="26" spans="1:18" x14ac:dyDescent="0.2">
      <c r="Q26" s="16"/>
      <c r="R26" s="72"/>
    </row>
    <row r="27" spans="1:18" x14ac:dyDescent="0.2">
      <c r="Q27" s="16"/>
      <c r="R27" s="72"/>
    </row>
    <row r="28" spans="1:18" x14ac:dyDescent="0.2">
      <c r="Q28" s="16"/>
      <c r="R28" s="72"/>
    </row>
    <row r="29" spans="1:18" x14ac:dyDescent="0.2">
      <c r="Q29" s="16"/>
      <c r="R29" s="72"/>
    </row>
    <row r="30" spans="1:18" x14ac:dyDescent="0.2">
      <c r="Q30" s="16"/>
      <c r="R30" s="72"/>
    </row>
  </sheetData>
  <sheetProtection algorithmName="SHA-512" hashValue="GNKJfcPLWYd84MMqv89q/ZFONayp+D2NnwLGf4wUkHtGAiKm1azfWIfAwvlIfOA7+4/83BAukEgE1Zu9p52EGA==" saltValue="jll1zTRdYpHOBuy1PVDzgg==" spinCount="100000" sheet="1" objects="1" scenarios="1" formatCells="0"/>
  <sortState ref="B10:R26">
    <sortCondition descending="1" ref="R10:R26"/>
  </sortState>
  <mergeCells count="1">
    <mergeCell ref="A7:G8"/>
  </mergeCells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Pony's </vt:lpstr>
      <vt:lpstr>Paarden</vt:lpstr>
      <vt:lpstr>Paarden!Afdrukbereik</vt:lpstr>
      <vt:lpstr>'Pony''s '!Afdrukbereik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Colijn</dc:creator>
  <cp:lastModifiedBy>Vera Colijn</cp:lastModifiedBy>
  <cp:lastPrinted>2017-07-17T06:56:49Z</cp:lastPrinted>
  <dcterms:created xsi:type="dcterms:W3CDTF">2015-07-05T09:14:16Z</dcterms:created>
  <dcterms:modified xsi:type="dcterms:W3CDTF">2017-07-20T10:24:50Z</dcterms:modified>
</cp:coreProperties>
</file>